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0" windowWidth="27260" windowHeight="238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<sst xmlns="http://schemas.openxmlformats.org/spreadsheetml/2006/main" count="43" uniqueCount="43">
  <si>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Federal Income Tax</t>
  </si>
  <si>
    <t xml:space="preserve">    State Income Tax</t>
  </si>
  <si>
    <t xml:space="preserve">    Social Security Tax </t>
  </si>
  <si>
    <t xml:space="preserve">    Medicare Tax</t>
  </si>
  <si>
    <t>Gross annual pre-tax income</t>
  </si>
  <si>
    <t>Gross monthly income</t>
  </si>
  <si>
    <t>Gross Monthly After tax income</t>
  </si>
  <si>
    <t>Company deductions</t>
  </si>
  <si>
    <t xml:space="preserve">   health care insurance premium</t>
  </si>
  <si>
    <t xml:space="preserve">   disability insurance premium</t>
  </si>
  <si>
    <t>Net Monthly income</t>
  </si>
  <si>
    <t xml:space="preserve">   car insurance</t>
  </si>
  <si>
    <t xml:space="preserve">   life insurance</t>
  </si>
  <si>
    <t>Personal pre-tax deductions</t>
  </si>
  <si>
    <t xml:space="preserve">   401K/IRA</t>
  </si>
  <si>
    <t xml:space="preserve">   personal liability insurance</t>
  </si>
  <si>
    <t xml:space="preserve">   phone </t>
  </si>
  <si>
    <t xml:space="preserve">   electric</t>
  </si>
  <si>
    <t xml:space="preserve">Monthly obligations/expenses        </t>
  </si>
  <si>
    <t xml:space="preserve">   food</t>
  </si>
  <si>
    <t xml:space="preserve">   clothes</t>
  </si>
  <si>
    <t xml:space="preserve">   dry cleaning/laundry</t>
  </si>
  <si>
    <t xml:space="preserve">   entertainment/dining out</t>
  </si>
  <si>
    <t xml:space="preserve">   student loan payment</t>
  </si>
  <si>
    <t xml:space="preserve">   apartment rent</t>
  </si>
  <si>
    <t xml:space="preserve">   car payment</t>
  </si>
  <si>
    <t xml:space="preserve">   utilities </t>
  </si>
  <si>
    <t>Discretionary monthly income</t>
  </si>
  <si>
    <t xml:space="preserve">   after tax savings</t>
  </si>
  <si>
    <t xml:space="preserve">   vacation fund </t>
  </si>
  <si>
    <t xml:space="preserve">   other expenses</t>
  </si>
  <si>
    <t>Balance</t>
  </si>
  <si>
    <t>tax rate assumptions</t>
  </si>
  <si>
    <t xml:space="preserve">   charitable giving</t>
  </si>
  <si>
    <t>Monthly tax Witholding</t>
  </si>
  <si>
    <t>Federal tax calculation</t>
  </si>
  <si>
    <t>first bend point</t>
  </si>
  <si>
    <t>second bend point</t>
  </si>
  <si>
    <t>max(first,0)</t>
  </si>
  <si>
    <t>max second,0</t>
  </si>
  <si>
    <t>standard deduction</t>
  </si>
  <si>
    <t>personal exemption</t>
  </si>
  <si>
    <t>Taxable annual income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</si>
</sst>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0.00000"/>
    <numFmt numFmtId="176" formatCode="#,##0.0"/>
  </numFmts>
  <fonts count="3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71" fontId="0" fillId="0" borderId="0" xfId="42" applyFont="1" applyAlignment="1">
      <alignment/>
    </xf>
    <xf numFmtId="17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Layout" workbookViewId="0" topLeftCell="A1">
      <selection activeCell="B2" sqref="B2"/>
    </sheetView>
  </sheetViews>
  <sheetFormatPr defaultColWidth="11.00390625" defaultRowHeight="12.75"/>
  <cols>
    <col min="1" max="1" width="29.375" style="0" customWidth="1"/>
    <col min="2" max="2" width="13.875" style="0" customWidth="1"/>
  </cols>
  <sheetData>
    <row r="1" spans="1:2" ht="12.75">
      <c r="A1" t="s">
        <v>4</v>
      </c>
      <c r="B1" s="2">
        <v>60000</v>
      </c>
    </row>
    <row r="2" spans="1:2" ht="12.75">
      <c r="A2" t="s">
        <v>42</v>
      </c>
      <c r="B2" s="2">
        <f>B1-H10-H11</f>
        <v>50250</v>
      </c>
    </row>
    <row r="3" spans="1:2" ht="12.75">
      <c r="A3" t="s">
        <v>5</v>
      </c>
      <c r="B3" s="3">
        <f>B1/12</f>
        <v>5000</v>
      </c>
    </row>
    <row r="5" spans="1:6" ht="12.75">
      <c r="A5" t="s">
        <v>34</v>
      </c>
      <c r="D5" t="s">
        <v>32</v>
      </c>
      <c r="F5" t="s">
        <v>35</v>
      </c>
    </row>
    <row r="6" spans="1:8" ht="12.75">
      <c r="A6" t="s">
        <v>0</v>
      </c>
      <c r="B6" s="1">
        <f>D6/12</f>
        <v>714.375</v>
      </c>
      <c r="D6" s="1">
        <f>870+0.15*(MIN(26850,(B2-8700)))+0.25*(MIN(50100,H8))+0.28*H9</f>
        <v>8572.5</v>
      </c>
      <c r="F6" t="s">
        <v>36</v>
      </c>
      <c r="H6" s="2">
        <f>B2-35550</f>
        <v>14700</v>
      </c>
    </row>
    <row r="7" spans="1:8" ht="12.75">
      <c r="A7" t="s">
        <v>1</v>
      </c>
      <c r="B7" s="1">
        <f>B3*D7</f>
        <v>300</v>
      </c>
      <c r="D7">
        <v>0.06</v>
      </c>
      <c r="F7" t="s">
        <v>37</v>
      </c>
      <c r="H7" s="2">
        <f>B2-85650</f>
        <v>-35400</v>
      </c>
    </row>
    <row r="8" spans="1:8" ht="12.75">
      <c r="A8" t="s">
        <v>2</v>
      </c>
      <c r="B8" s="1">
        <f>B3*D8</f>
        <v>270</v>
      </c>
      <c r="D8">
        <v>0.054</v>
      </c>
      <c r="F8" t="s">
        <v>38</v>
      </c>
      <c r="H8" s="2">
        <f>MAX(H6,0)</f>
        <v>14700</v>
      </c>
    </row>
    <row r="9" spans="1:8" ht="12.75">
      <c r="A9" t="s">
        <v>3</v>
      </c>
      <c r="B9" s="1">
        <f>B3*D9</f>
        <v>95</v>
      </c>
      <c r="D9">
        <v>0.019</v>
      </c>
      <c r="F9" t="s">
        <v>39</v>
      </c>
      <c r="H9" s="2">
        <f>MAX(H7,0)</f>
        <v>0</v>
      </c>
    </row>
    <row r="10" spans="6:8" ht="12.75">
      <c r="F10" t="s">
        <v>40</v>
      </c>
      <c r="H10" s="3">
        <v>5950</v>
      </c>
    </row>
    <row r="11" spans="1:8" ht="12.75">
      <c r="A11" t="s">
        <v>6</v>
      </c>
      <c r="B11" s="3">
        <f>B3-(B6+B7+B8+B9)</f>
        <v>3620.625</v>
      </c>
      <c r="F11" t="s">
        <v>41</v>
      </c>
      <c r="H11" s="3">
        <v>3800</v>
      </c>
    </row>
    <row r="12" ht="12.75">
      <c r="B12" s="1"/>
    </row>
    <row r="13" spans="1:2" ht="12.75">
      <c r="A13" t="s">
        <v>7</v>
      </c>
      <c r="B13" s="1"/>
    </row>
    <row r="14" spans="1:2" ht="12.75">
      <c r="A14" t="s">
        <v>8</v>
      </c>
      <c r="B14" s="1">
        <v>250</v>
      </c>
    </row>
    <row r="15" spans="1:2" ht="12.75">
      <c r="A15" t="s">
        <v>9</v>
      </c>
      <c r="B15" s="1">
        <v>75</v>
      </c>
    </row>
    <row r="16" ht="12.75">
      <c r="B16" s="1"/>
    </row>
    <row r="17" spans="1:2" ht="12.75">
      <c r="A17" t="s">
        <v>13</v>
      </c>
      <c r="B17" s="1"/>
    </row>
    <row r="18" spans="1:2" ht="12.75">
      <c r="A18" t="s">
        <v>14</v>
      </c>
      <c r="B18" s="1">
        <v>250</v>
      </c>
    </row>
    <row r="19" ht="12.75">
      <c r="B19" s="1"/>
    </row>
    <row r="20" spans="1:2" ht="12.75">
      <c r="A20" t="s">
        <v>10</v>
      </c>
      <c r="B20" s="3">
        <f>B11-(B14+B15+B18)</f>
        <v>3045.625</v>
      </c>
    </row>
    <row r="21" ht="12.75">
      <c r="B21" s="3"/>
    </row>
    <row r="22" ht="12.75">
      <c r="A22" t="s">
        <v>18</v>
      </c>
    </row>
    <row r="23" spans="1:2" ht="12.75">
      <c r="A23" t="s">
        <v>23</v>
      </c>
      <c r="B23" s="1">
        <v>200</v>
      </c>
    </row>
    <row r="24" spans="1:2" ht="12.75">
      <c r="A24" t="s">
        <v>24</v>
      </c>
      <c r="B24" s="2">
        <v>1000</v>
      </c>
    </row>
    <row r="25" spans="1:2" ht="12.75">
      <c r="A25" t="s">
        <v>25</v>
      </c>
      <c r="B25" s="1">
        <v>275</v>
      </c>
    </row>
    <row r="26" spans="1:2" ht="12.75">
      <c r="A26" t="s">
        <v>11</v>
      </c>
      <c r="B26" s="1">
        <v>125</v>
      </c>
    </row>
    <row r="27" spans="1:2" ht="12.75">
      <c r="A27" t="s">
        <v>12</v>
      </c>
      <c r="B27" s="1">
        <v>75</v>
      </c>
    </row>
    <row r="28" spans="1:2" ht="12.75">
      <c r="A28" t="s">
        <v>15</v>
      </c>
      <c r="B28" s="1">
        <v>125</v>
      </c>
    </row>
    <row r="29" spans="1:2" ht="12.75">
      <c r="A29" t="s">
        <v>26</v>
      </c>
      <c r="B29" s="1">
        <v>50</v>
      </c>
    </row>
    <row r="30" spans="1:2" ht="12.75">
      <c r="A30" t="s">
        <v>16</v>
      </c>
      <c r="B30" s="1">
        <v>25</v>
      </c>
    </row>
    <row r="31" spans="1:2" ht="12.75">
      <c r="A31" t="s">
        <v>17</v>
      </c>
      <c r="B31" s="1">
        <v>25</v>
      </c>
    </row>
    <row r="32" spans="1:2" ht="12.75">
      <c r="A32" t="s">
        <v>19</v>
      </c>
      <c r="B32" s="1">
        <v>150</v>
      </c>
    </row>
    <row r="33" spans="1:2" ht="12.75">
      <c r="A33" t="s">
        <v>20</v>
      </c>
      <c r="B33" s="1">
        <v>200</v>
      </c>
    </row>
    <row r="34" spans="1:2" ht="12.75">
      <c r="A34" t="s">
        <v>21</v>
      </c>
      <c r="B34" s="1">
        <v>25</v>
      </c>
    </row>
    <row r="35" spans="1:2" ht="12.75">
      <c r="A35" t="s">
        <v>22</v>
      </c>
      <c r="B35" s="1">
        <v>350</v>
      </c>
    </row>
    <row r="37" spans="1:2" ht="12.75">
      <c r="A37" t="s">
        <v>27</v>
      </c>
      <c r="B37" s="4">
        <f>B20-(B23+B24+B25+B26+B27+B28+B29+B30+B31+B32+B33+B34+B35)</f>
        <v>420.625</v>
      </c>
    </row>
    <row r="39" ht="12.75">
      <c r="A39" t="s">
        <v>33</v>
      </c>
    </row>
    <row r="40" ht="12.75">
      <c r="A40" t="s">
        <v>28</v>
      </c>
    </row>
    <row r="41" ht="12.75">
      <c r="A41" t="s">
        <v>29</v>
      </c>
    </row>
    <row r="42" ht="12.75">
      <c r="A42" t="s">
        <v>30</v>
      </c>
    </row>
    <row r="45" spans="1:2" ht="12.75">
      <c r="A45" t="s">
        <v>31</v>
      </c>
      <c r="B45" s="4">
        <f>B37-(B40+B41+B42)</f>
        <v>420.625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Dorothy Wallace</dc:creator>
  <cp:keywords/>
  <dc:description/>
  <cp:lastModifiedBy>Microsoft Office User</cp:lastModifiedBy>
  <dcterms:created xsi:type="dcterms:W3CDTF">2012-03-12T17:22:16Z</dcterms:created>
  <dcterms:modified xsi:type="dcterms:W3CDTF">2017-05-09T20:30:55Z</dcterms:modified>
  <cp:category/>
  <cp:version/>
  <cp:contentType/>
  <cp:contentStatus/>
</cp:coreProperties>
</file>